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все\1. Документы Новое технол\10 Отчеты\Тех. присоед. (месяц)   размещать на сайт до 5 числа\"/>
    </mc:Choice>
  </mc:AlternateContent>
  <bookViews>
    <workbookView xWindow="0" yWindow="480" windowWidth="19440" windowHeight="8655" tabRatio="601"/>
  </bookViews>
  <sheets>
    <sheet name="январь-июнь 2025" sheetId="5" r:id="rId1"/>
  </sheets>
  <definedNames>
    <definedName name="_xlnm._FilterDatabase" localSheetId="0" hidden="1">'январь-июнь 2025'!$A$5:$Y$12</definedName>
    <definedName name="_xlnm.Print_Titles" localSheetId="0">'январь-июнь 2025'!$3:$5</definedName>
  </definedNames>
  <calcPr calcId="152511" refMode="R1C1"/>
</workbook>
</file>

<file path=xl/calcChain.xml><?xml version="1.0" encoding="utf-8"?>
<calcChain xmlns="http://schemas.openxmlformats.org/spreadsheetml/2006/main">
  <c r="C40" i="5" l="1"/>
  <c r="C38" i="5" l="1"/>
  <c r="C29" i="5" l="1"/>
  <c r="C20" i="5" l="1"/>
  <c r="C13" i="5" l="1"/>
  <c r="C6" i="5" l="1"/>
</calcChain>
</file>

<file path=xl/sharedStrings.xml><?xml version="1.0" encoding="utf-8"?>
<sst xmlns="http://schemas.openxmlformats.org/spreadsheetml/2006/main" count="171" uniqueCount="83">
  <si>
    <t>информация о закрытых договорах</t>
  </si>
  <si>
    <t>№ договора</t>
  </si>
  <si>
    <t>период</t>
  </si>
  <si>
    <t>информация о поданных заявках</t>
  </si>
  <si>
    <t>информация о заключенных договорах</t>
  </si>
  <si>
    <t>сумма договора</t>
  </si>
  <si>
    <t>количество поданных заявок, шт.</t>
  </si>
  <si>
    <t>присоединяемая мощность, кВт</t>
  </si>
  <si>
    <t>заявленная мощность, кВт</t>
  </si>
  <si>
    <t>дата заключения договора</t>
  </si>
  <si>
    <t>подстанция</t>
  </si>
  <si>
    <t>ячейка</t>
  </si>
  <si>
    <t>центр питания</t>
  </si>
  <si>
    <t>аннулиро-ванные заявки, шт.</t>
  </si>
  <si>
    <t>дата заклю-чения акта тех-нологического присоединения</t>
  </si>
  <si>
    <t>№ акта тех-нологического присоединения</t>
  </si>
  <si>
    <t>присоедененная ощность , кВт</t>
  </si>
  <si>
    <t>январь</t>
  </si>
  <si>
    <t>сумма договора, руб  (с НДС)</t>
  </si>
  <si>
    <t>Исполнения договора</t>
  </si>
  <si>
    <t>ПС 110 кВ Явас</t>
  </si>
  <si>
    <t>ПС 110 кВ Центролит</t>
  </si>
  <si>
    <t>ПС 35 кВ Выша</t>
  </si>
  <si>
    <t>ПС 110 кВ Теплый Стан</t>
  </si>
  <si>
    <t>Информация о  наличии (об отсутствии) технической возможности доступа к регулируемым товарам (работам, услугам) и о регистрации  и  ходе реализации заявок на технологическое присоединение за 2025 год</t>
  </si>
  <si>
    <t>февраль</t>
  </si>
  <si>
    <t>ПС 110 кВ Темников</t>
  </si>
  <si>
    <t>ПС 110/35/10 кВ Ромоданово</t>
  </si>
  <si>
    <t>ПС 110 кВ Резинотехника ЗРУ-6 кВ</t>
  </si>
  <si>
    <t>ПС 110 кВ Зубова Поляна</t>
  </si>
  <si>
    <t>ГРУ-6 кВ ТЭЦ-2 ЦРП Ремстроймаш</t>
  </si>
  <si>
    <t>ТПС 110 кВ Теплый Стан</t>
  </si>
  <si>
    <t>9/25/ТП</t>
  </si>
  <si>
    <t>13/25/ТП</t>
  </si>
  <si>
    <t>1/25/ТП</t>
  </si>
  <si>
    <t>2/25/ТП</t>
  </si>
  <si>
    <t>5/25/ТП</t>
  </si>
  <si>
    <t>6/25/ТП</t>
  </si>
  <si>
    <t>7/25/ТП</t>
  </si>
  <si>
    <t>8/25/ТП</t>
  </si>
  <si>
    <t>10/25/ТП</t>
  </si>
  <si>
    <t>14/25/ТП</t>
  </si>
  <si>
    <t>3/25/ТП</t>
  </si>
  <si>
    <t>4/25/ТП</t>
  </si>
  <si>
    <t>ПС 110 кВ СТЗ</t>
  </si>
  <si>
    <t>9</t>
  </si>
  <si>
    <t>ПС 110 кВ Ударный</t>
  </si>
  <si>
    <t>2</t>
  </si>
  <si>
    <t>6/25/ТП/1</t>
  </si>
  <si>
    <t>март</t>
  </si>
  <si>
    <t>15/25/ТП</t>
  </si>
  <si>
    <t>16/25/ТП</t>
  </si>
  <si>
    <t>17/25/ТП</t>
  </si>
  <si>
    <t>18/25/ТП</t>
  </si>
  <si>
    <t>19/25/ТП</t>
  </si>
  <si>
    <t>21/25/ТП</t>
  </si>
  <si>
    <t>22/25/ТП</t>
  </si>
  <si>
    <t>ПС 110 кВ Восточная</t>
  </si>
  <si>
    <t>ПС 110 кВ Резинотехника</t>
  </si>
  <si>
    <t xml:space="preserve">ПС 110 кВ Дубенки </t>
  </si>
  <si>
    <t>ПС 110/35/10 кВ Ширингуши</t>
  </si>
  <si>
    <t>37/25/ТП</t>
  </si>
  <si>
    <t>68/25/ТП</t>
  </si>
  <si>
    <t>апрель</t>
  </si>
  <si>
    <t>25/25/ТП</t>
  </si>
  <si>
    <t>ПС 110/35/10 кВ Ардатов</t>
  </si>
  <si>
    <t>26/25/ТП</t>
  </si>
  <si>
    <t>27/25/ТП</t>
  </si>
  <si>
    <t>ПС 110 кВ Восточная ЗРУ-6 кВ</t>
  </si>
  <si>
    <t>28/25/ТП</t>
  </si>
  <si>
    <t>ПС 110 кВ Центральная</t>
  </si>
  <si>
    <t>29/25/ТП</t>
  </si>
  <si>
    <t>31/25/ТП</t>
  </si>
  <si>
    <t>32/25/ТП</t>
  </si>
  <si>
    <t>ПС 110кВ Северная</t>
  </si>
  <si>
    <t>33/25/ТП</t>
  </si>
  <si>
    <t>34/25/ТП</t>
  </si>
  <si>
    <t>май</t>
  </si>
  <si>
    <t>35/25/ТП</t>
  </si>
  <si>
    <t>36/25/ТП</t>
  </si>
  <si>
    <t>июнь</t>
  </si>
  <si>
    <t>40/25/ТП</t>
  </si>
  <si>
    <t>39/25/ТП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</si>
</sst>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14" fontId="1" fillId="0" borderId="3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" fontId="1" fillId="0" borderId="36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14" fontId="1" fillId="0" borderId="38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" fontId="1" fillId="0" borderId="42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4" fontId="1" fillId="0" borderId="37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4" fontId="1" fillId="0" borderId="44" xfId="0" applyNumberFormat="1" applyFont="1" applyFill="1" applyBorder="1" applyAlignment="1">
      <alignment horizontal="center" vertical="center" wrapText="1"/>
    </xf>
    <xf numFmtId="3" fontId="1" fillId="0" borderId="45" xfId="0" applyNumberFormat="1" applyFont="1" applyFill="1" applyBorder="1" applyAlignment="1">
      <alignment horizontal="center" vertical="center" wrapText="1"/>
    </xf>
    <xf numFmtId="4" fontId="1" fillId="0" borderId="4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45" xfId="0" applyNumberFormat="1" applyFont="1" applyFill="1" applyBorder="1" applyAlignment="1">
      <alignment horizontal="center" vertical="center"/>
    </xf>
    <xf numFmtId="14" fontId="1" fillId="0" borderId="42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 wrapText="1"/>
    </xf>
    <xf numFmtId="14" fontId="1" fillId="0" borderId="36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4" fontId="1" fillId="0" borderId="19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50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14" fontId="1" fillId="0" borderId="5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52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14" fontId="1" fillId="0" borderId="53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" fontId="1" fillId="0" borderId="30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14" fontId="1" fillId="0" borderId="29" xfId="0" applyNumberFormat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34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5" sqref="D45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710937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1.85546875" style="5" customWidth="1"/>
    <col min="13" max="13" width="32.285156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2" width="9.140625" style="1"/>
    <col min="23" max="23" width="9.140625" style="1" customWidth="1"/>
    <col min="24" max="25" width="9.140625" style="1"/>
  </cols>
  <sheetData>
    <row r="1" spans="1:25" ht="39.75" customHeight="1" x14ac:dyDescent="0.2">
      <c r="A1" s="128" t="s">
        <v>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25" ht="13.5" thickBot="1" x14ac:dyDescent="0.25">
      <c r="S2" s="18"/>
    </row>
    <row r="3" spans="1:25" s="8" customFormat="1" ht="23.25" customHeight="1" x14ac:dyDescent="0.2">
      <c r="A3" s="129" t="s">
        <v>2</v>
      </c>
      <c r="B3" s="131" t="s">
        <v>3</v>
      </c>
      <c r="C3" s="132"/>
      <c r="D3" s="133" t="s">
        <v>4</v>
      </c>
      <c r="E3" s="134"/>
      <c r="F3" s="134"/>
      <c r="G3" s="134"/>
      <c r="H3" s="134"/>
      <c r="I3" s="135"/>
      <c r="J3" s="41"/>
      <c r="K3" s="134" t="s">
        <v>0</v>
      </c>
      <c r="L3" s="134"/>
      <c r="M3" s="134"/>
      <c r="N3" s="134"/>
      <c r="O3" s="134"/>
      <c r="P3" s="136"/>
      <c r="Q3" s="137"/>
      <c r="R3" s="135"/>
      <c r="S3" s="132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130"/>
      <c r="B4" s="140" t="s">
        <v>6</v>
      </c>
      <c r="C4" s="142" t="s">
        <v>8</v>
      </c>
      <c r="D4" s="140" t="s">
        <v>1</v>
      </c>
      <c r="E4" s="146" t="s">
        <v>9</v>
      </c>
      <c r="F4" s="144" t="s">
        <v>12</v>
      </c>
      <c r="G4" s="150"/>
      <c r="H4" s="146" t="s">
        <v>7</v>
      </c>
      <c r="I4" s="43"/>
      <c r="J4" s="14"/>
      <c r="K4" s="148" t="s">
        <v>1</v>
      </c>
      <c r="L4" s="146" t="s">
        <v>9</v>
      </c>
      <c r="M4" s="146" t="s">
        <v>12</v>
      </c>
      <c r="N4" s="146"/>
      <c r="O4" s="144" t="s">
        <v>16</v>
      </c>
      <c r="P4" s="45"/>
      <c r="Q4" s="146" t="s">
        <v>15</v>
      </c>
      <c r="R4" s="156" t="s">
        <v>14</v>
      </c>
      <c r="S4" s="138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130"/>
      <c r="B5" s="141"/>
      <c r="C5" s="143"/>
      <c r="D5" s="141"/>
      <c r="E5" s="147"/>
      <c r="F5" s="42" t="s">
        <v>10</v>
      </c>
      <c r="G5" s="19" t="s">
        <v>11</v>
      </c>
      <c r="H5" s="147"/>
      <c r="I5" s="44" t="s">
        <v>18</v>
      </c>
      <c r="J5" s="26" t="s">
        <v>19</v>
      </c>
      <c r="K5" s="149"/>
      <c r="L5" s="147"/>
      <c r="M5" s="42" t="s">
        <v>10</v>
      </c>
      <c r="N5" s="19" t="s">
        <v>11</v>
      </c>
      <c r="O5" s="145"/>
      <c r="P5" s="25" t="s">
        <v>5</v>
      </c>
      <c r="Q5" s="147"/>
      <c r="R5" s="157"/>
      <c r="S5" s="139"/>
      <c r="T5" s="9"/>
      <c r="U5" s="9"/>
      <c r="V5" s="9"/>
      <c r="W5" s="9"/>
      <c r="X5" s="9"/>
      <c r="Y5" s="9"/>
    </row>
    <row r="6" spans="1:25" ht="16.5" customHeight="1" x14ac:dyDescent="0.2">
      <c r="A6" s="152" t="s">
        <v>17</v>
      </c>
      <c r="B6" s="155">
        <v>4</v>
      </c>
      <c r="C6" s="123">
        <f>H6+H7+H8+H9+H10+H12</f>
        <v>125</v>
      </c>
      <c r="D6" s="47"/>
      <c r="E6" s="40"/>
      <c r="F6" s="48"/>
      <c r="G6" s="13"/>
      <c r="H6" s="46"/>
      <c r="I6" s="39"/>
      <c r="J6" s="54">
        <v>45671</v>
      </c>
      <c r="K6" s="52">
        <v>70</v>
      </c>
      <c r="L6" s="40">
        <v>45637</v>
      </c>
      <c r="M6" s="30" t="s">
        <v>23</v>
      </c>
      <c r="N6" s="12">
        <v>8</v>
      </c>
      <c r="O6" s="17">
        <v>10</v>
      </c>
      <c r="P6" s="55">
        <v>55703.4</v>
      </c>
      <c r="Q6" s="31" t="s">
        <v>34</v>
      </c>
      <c r="R6" s="24">
        <v>45671</v>
      </c>
      <c r="S6" s="151"/>
    </row>
    <row r="7" spans="1:25" ht="16.5" customHeight="1" x14ac:dyDescent="0.2">
      <c r="A7" s="153"/>
      <c r="B7" s="127"/>
      <c r="C7" s="125"/>
      <c r="D7" s="21" t="s">
        <v>34</v>
      </c>
      <c r="E7" s="15">
        <v>45671</v>
      </c>
      <c r="F7" s="20" t="s">
        <v>21</v>
      </c>
      <c r="G7" s="12">
        <v>3</v>
      </c>
      <c r="H7" s="27">
        <v>5</v>
      </c>
      <c r="I7" s="35">
        <v>22904.71</v>
      </c>
      <c r="J7" s="22">
        <v>45677</v>
      </c>
      <c r="K7" s="53" t="s">
        <v>34</v>
      </c>
      <c r="L7" s="15">
        <v>45671</v>
      </c>
      <c r="M7" s="20" t="s">
        <v>21</v>
      </c>
      <c r="N7" s="12">
        <v>3</v>
      </c>
      <c r="O7" s="27">
        <v>5</v>
      </c>
      <c r="P7" s="64">
        <v>22904.71</v>
      </c>
      <c r="Q7" s="28" t="s">
        <v>35</v>
      </c>
      <c r="R7" s="23">
        <v>45677</v>
      </c>
      <c r="S7" s="125"/>
    </row>
    <row r="8" spans="1:25" ht="16.5" customHeight="1" x14ac:dyDescent="0.2">
      <c r="A8" s="153"/>
      <c r="B8" s="127"/>
      <c r="C8" s="125"/>
      <c r="D8" s="21"/>
      <c r="E8" s="15"/>
      <c r="F8" s="20"/>
      <c r="G8" s="12"/>
      <c r="H8" s="27"/>
      <c r="I8" s="35"/>
      <c r="J8" s="22">
        <v>45680</v>
      </c>
      <c r="K8" s="52">
        <v>57</v>
      </c>
      <c r="L8" s="11">
        <v>45607</v>
      </c>
      <c r="M8" s="30" t="s">
        <v>22</v>
      </c>
      <c r="N8" s="12">
        <v>2</v>
      </c>
      <c r="O8" s="17">
        <v>7</v>
      </c>
      <c r="P8" s="37">
        <v>107058.88</v>
      </c>
      <c r="Q8" s="28" t="s">
        <v>42</v>
      </c>
      <c r="R8" s="23">
        <v>45680</v>
      </c>
      <c r="S8" s="125"/>
    </row>
    <row r="9" spans="1:25" ht="16.5" customHeight="1" x14ac:dyDescent="0.2">
      <c r="A9" s="153"/>
      <c r="B9" s="127"/>
      <c r="C9" s="125"/>
      <c r="D9" s="21" t="s">
        <v>35</v>
      </c>
      <c r="E9" s="15">
        <v>45678</v>
      </c>
      <c r="F9" s="20" t="s">
        <v>20</v>
      </c>
      <c r="G9" s="12">
        <v>1</v>
      </c>
      <c r="H9" s="27">
        <v>100</v>
      </c>
      <c r="I9" s="35">
        <v>64033.51</v>
      </c>
      <c r="J9" s="22">
        <v>45764</v>
      </c>
      <c r="K9" s="53" t="s">
        <v>35</v>
      </c>
      <c r="L9" s="15">
        <v>45678</v>
      </c>
      <c r="M9" s="20" t="s">
        <v>20</v>
      </c>
      <c r="N9" s="12">
        <v>1</v>
      </c>
      <c r="O9" s="27">
        <v>100</v>
      </c>
      <c r="P9" s="86">
        <v>64033.51</v>
      </c>
      <c r="Q9" s="111" t="s">
        <v>35</v>
      </c>
      <c r="R9" s="23">
        <v>45764</v>
      </c>
      <c r="S9" s="125"/>
    </row>
    <row r="10" spans="1:25" ht="16.5" customHeight="1" x14ac:dyDescent="0.2">
      <c r="A10" s="153"/>
      <c r="B10" s="127"/>
      <c r="C10" s="125"/>
      <c r="D10" s="16" t="s">
        <v>36</v>
      </c>
      <c r="E10" s="11">
        <v>45678</v>
      </c>
      <c r="F10" s="30" t="s">
        <v>20</v>
      </c>
      <c r="G10" s="33">
        <v>1</v>
      </c>
      <c r="H10" s="17">
        <v>15</v>
      </c>
      <c r="I10" s="36">
        <v>48636.31</v>
      </c>
      <c r="J10" s="22">
        <v>45680</v>
      </c>
      <c r="K10" s="34" t="s">
        <v>36</v>
      </c>
      <c r="L10" s="11">
        <v>45678</v>
      </c>
      <c r="M10" s="30" t="s">
        <v>20</v>
      </c>
      <c r="N10" s="38">
        <v>1</v>
      </c>
      <c r="O10" s="60">
        <v>15</v>
      </c>
      <c r="P10" s="37">
        <v>48636.31</v>
      </c>
      <c r="Q10" s="28" t="s">
        <v>43</v>
      </c>
      <c r="R10" s="23">
        <v>45680</v>
      </c>
      <c r="S10" s="125"/>
    </row>
    <row r="11" spans="1:25" ht="16.5" customHeight="1" x14ac:dyDescent="0.2">
      <c r="A11" s="153"/>
      <c r="B11" s="127"/>
      <c r="C11" s="125"/>
      <c r="D11" s="16" t="s">
        <v>37</v>
      </c>
      <c r="E11" s="11">
        <v>45687</v>
      </c>
      <c r="F11" s="30" t="s">
        <v>31</v>
      </c>
      <c r="G11" s="33">
        <v>10</v>
      </c>
      <c r="H11" s="17">
        <v>2</v>
      </c>
      <c r="I11" s="36">
        <v>121427.82</v>
      </c>
      <c r="J11" s="70">
        <v>45713</v>
      </c>
      <c r="K11" s="34" t="s">
        <v>37</v>
      </c>
      <c r="L11" s="11">
        <v>45687</v>
      </c>
      <c r="M11" s="30" t="s">
        <v>31</v>
      </c>
      <c r="N11" s="33">
        <v>10</v>
      </c>
      <c r="O11" s="17">
        <v>2</v>
      </c>
      <c r="P11" s="37">
        <v>121427.82</v>
      </c>
      <c r="Q11" s="85" t="s">
        <v>48</v>
      </c>
      <c r="R11" s="23">
        <v>45713</v>
      </c>
      <c r="S11" s="125"/>
    </row>
    <row r="12" spans="1:25" ht="16.5" customHeight="1" thickBot="1" x14ac:dyDescent="0.25">
      <c r="A12" s="154"/>
      <c r="B12" s="122"/>
      <c r="C12" s="124"/>
      <c r="D12" s="61" t="s">
        <v>38</v>
      </c>
      <c r="E12" s="57">
        <v>45685</v>
      </c>
      <c r="F12" s="51" t="s">
        <v>20</v>
      </c>
      <c r="G12" s="62">
        <v>1</v>
      </c>
      <c r="H12" s="58">
        <v>5</v>
      </c>
      <c r="I12" s="59">
        <v>5993.85</v>
      </c>
      <c r="J12" s="63">
        <v>45705</v>
      </c>
      <c r="K12" s="87" t="s">
        <v>38</v>
      </c>
      <c r="L12" s="57">
        <v>45685</v>
      </c>
      <c r="M12" s="51" t="s">
        <v>20</v>
      </c>
      <c r="N12" s="62">
        <v>1</v>
      </c>
      <c r="O12" s="58">
        <v>5</v>
      </c>
      <c r="P12" s="84">
        <v>5993.85</v>
      </c>
      <c r="Q12" s="56" t="s">
        <v>38</v>
      </c>
      <c r="R12" s="49">
        <v>45705</v>
      </c>
      <c r="S12" s="124"/>
    </row>
    <row r="13" spans="1:25" ht="16.5" customHeight="1" x14ac:dyDescent="0.2">
      <c r="A13" s="119" t="s">
        <v>25</v>
      </c>
      <c r="B13" s="121">
        <v>5</v>
      </c>
      <c r="C13" s="123">
        <f>H15+H16+H17+H18+H19</f>
        <v>192</v>
      </c>
      <c r="D13" s="65"/>
      <c r="E13" s="50"/>
      <c r="F13" s="66"/>
      <c r="G13" s="67"/>
      <c r="H13" s="68"/>
      <c r="I13" s="69"/>
      <c r="J13" s="54">
        <v>45692</v>
      </c>
      <c r="K13" s="93">
        <v>72</v>
      </c>
      <c r="L13" s="11">
        <v>45643</v>
      </c>
      <c r="M13" s="30" t="s">
        <v>44</v>
      </c>
      <c r="N13" s="30" t="s">
        <v>45</v>
      </c>
      <c r="O13" s="30">
        <v>120</v>
      </c>
      <c r="P13" s="91">
        <v>75329.66</v>
      </c>
      <c r="Q13" s="95" t="s">
        <v>36</v>
      </c>
      <c r="R13" s="96">
        <v>45692</v>
      </c>
      <c r="S13" s="123"/>
    </row>
    <row r="14" spans="1:25" ht="16.5" customHeight="1" x14ac:dyDescent="0.2">
      <c r="A14" s="126"/>
      <c r="B14" s="127"/>
      <c r="C14" s="125"/>
      <c r="D14" s="80"/>
      <c r="E14" s="74"/>
      <c r="F14" s="75"/>
      <c r="G14" s="33"/>
      <c r="H14" s="17"/>
      <c r="I14" s="36"/>
      <c r="J14" s="94">
        <v>45695</v>
      </c>
      <c r="K14" s="93">
        <v>73</v>
      </c>
      <c r="L14" s="11">
        <v>45644</v>
      </c>
      <c r="M14" s="30" t="s">
        <v>46</v>
      </c>
      <c r="N14" s="30" t="s">
        <v>47</v>
      </c>
      <c r="O14" s="30">
        <v>14</v>
      </c>
      <c r="P14" s="92">
        <v>80757.48</v>
      </c>
      <c r="Q14" s="83" t="s">
        <v>37</v>
      </c>
      <c r="R14" s="82">
        <v>45695</v>
      </c>
      <c r="S14" s="125"/>
    </row>
    <row r="15" spans="1:25" ht="16.5" customHeight="1" x14ac:dyDescent="0.2">
      <c r="A15" s="126"/>
      <c r="B15" s="127"/>
      <c r="C15" s="125"/>
      <c r="D15" s="16" t="s">
        <v>39</v>
      </c>
      <c r="E15" s="11">
        <v>45693</v>
      </c>
      <c r="F15" s="30" t="s">
        <v>26</v>
      </c>
      <c r="G15" s="12">
        <v>10</v>
      </c>
      <c r="H15" s="81">
        <v>20</v>
      </c>
      <c r="I15" s="35">
        <v>73942.09</v>
      </c>
      <c r="J15" s="70">
        <v>45771</v>
      </c>
      <c r="K15" s="34" t="s">
        <v>39</v>
      </c>
      <c r="L15" s="11">
        <v>45693</v>
      </c>
      <c r="M15" s="30" t="s">
        <v>26</v>
      </c>
      <c r="N15" s="12">
        <v>10</v>
      </c>
      <c r="O15" s="81">
        <v>20</v>
      </c>
      <c r="P15" s="86">
        <v>73942.09</v>
      </c>
      <c r="Q15" s="111" t="s">
        <v>39</v>
      </c>
      <c r="R15" s="23">
        <v>45771</v>
      </c>
      <c r="S15" s="125"/>
    </row>
    <row r="16" spans="1:25" ht="16.5" customHeight="1" x14ac:dyDescent="0.2">
      <c r="A16" s="126"/>
      <c r="B16" s="127"/>
      <c r="C16" s="125"/>
      <c r="D16" s="21" t="s">
        <v>32</v>
      </c>
      <c r="E16" s="15">
        <v>45695</v>
      </c>
      <c r="F16" s="20" t="s">
        <v>27</v>
      </c>
      <c r="G16" s="12">
        <v>18</v>
      </c>
      <c r="H16" s="27">
        <v>7</v>
      </c>
      <c r="I16" s="35">
        <v>61107.91</v>
      </c>
      <c r="J16" s="88">
        <v>45712</v>
      </c>
      <c r="K16" s="34" t="s">
        <v>32</v>
      </c>
      <c r="L16" s="15">
        <v>45695</v>
      </c>
      <c r="M16" s="20" t="s">
        <v>27</v>
      </c>
      <c r="N16" s="12">
        <v>18</v>
      </c>
      <c r="O16" s="27">
        <v>7</v>
      </c>
      <c r="P16" s="86">
        <v>61107.91</v>
      </c>
      <c r="Q16" s="83" t="s">
        <v>32</v>
      </c>
      <c r="R16" s="23">
        <v>45712</v>
      </c>
      <c r="S16" s="125"/>
    </row>
    <row r="17" spans="1:19" ht="16.5" customHeight="1" x14ac:dyDescent="0.2">
      <c r="A17" s="126"/>
      <c r="B17" s="127"/>
      <c r="C17" s="125"/>
      <c r="D17" s="21" t="s">
        <v>40</v>
      </c>
      <c r="E17" s="15">
        <v>45694</v>
      </c>
      <c r="F17" s="20" t="s">
        <v>28</v>
      </c>
      <c r="G17" s="12">
        <v>14</v>
      </c>
      <c r="H17" s="27">
        <v>15</v>
      </c>
      <c r="I17" s="35">
        <v>61107.91</v>
      </c>
      <c r="J17" s="22">
        <v>45735</v>
      </c>
      <c r="K17" s="53" t="s">
        <v>40</v>
      </c>
      <c r="L17" s="15">
        <v>45694</v>
      </c>
      <c r="M17" s="20" t="s">
        <v>28</v>
      </c>
      <c r="N17" s="12">
        <v>14</v>
      </c>
      <c r="O17" s="27">
        <v>15</v>
      </c>
      <c r="P17" s="86">
        <v>61107.91</v>
      </c>
      <c r="Q17" s="83" t="s">
        <v>40</v>
      </c>
      <c r="R17" s="23">
        <v>45735</v>
      </c>
      <c r="S17" s="125"/>
    </row>
    <row r="18" spans="1:19" ht="16.5" customHeight="1" x14ac:dyDescent="0.2">
      <c r="A18" s="126"/>
      <c r="B18" s="127"/>
      <c r="C18" s="125"/>
      <c r="D18" s="21" t="s">
        <v>33</v>
      </c>
      <c r="E18" s="15">
        <v>45701</v>
      </c>
      <c r="F18" s="20" t="s">
        <v>29</v>
      </c>
      <c r="G18" s="12">
        <v>6</v>
      </c>
      <c r="H18" s="27">
        <v>10</v>
      </c>
      <c r="I18" s="35">
        <v>61107.91</v>
      </c>
      <c r="J18" s="88">
        <v>45716</v>
      </c>
      <c r="K18" s="34" t="s">
        <v>33</v>
      </c>
      <c r="L18" s="15">
        <v>45701</v>
      </c>
      <c r="M18" s="20" t="s">
        <v>29</v>
      </c>
      <c r="N18" s="12">
        <v>6</v>
      </c>
      <c r="O18" s="27">
        <v>10</v>
      </c>
      <c r="P18" s="86">
        <v>61107.91</v>
      </c>
      <c r="Q18" s="83" t="s">
        <v>33</v>
      </c>
      <c r="R18" s="23">
        <v>45716</v>
      </c>
      <c r="S18" s="125"/>
    </row>
    <row r="19" spans="1:19" ht="16.5" customHeight="1" thickBot="1" x14ac:dyDescent="0.25">
      <c r="A19" s="120"/>
      <c r="B19" s="122"/>
      <c r="C19" s="124"/>
      <c r="D19" s="71" t="s">
        <v>41</v>
      </c>
      <c r="E19" s="72">
        <v>45709</v>
      </c>
      <c r="F19" s="73" t="s">
        <v>30</v>
      </c>
      <c r="G19" s="32">
        <v>1</v>
      </c>
      <c r="H19" s="29">
        <v>140</v>
      </c>
      <c r="I19" s="90">
        <v>64033.51</v>
      </c>
      <c r="J19" s="89"/>
      <c r="K19" s="87"/>
      <c r="L19" s="72"/>
      <c r="M19" s="73"/>
      <c r="N19" s="32"/>
      <c r="O19" s="29"/>
      <c r="P19" s="76"/>
      <c r="Q19" s="77"/>
      <c r="R19" s="78"/>
      <c r="S19" s="124"/>
    </row>
    <row r="20" spans="1:19" ht="16.5" customHeight="1" x14ac:dyDescent="0.2">
      <c r="A20" s="119" t="s">
        <v>49</v>
      </c>
      <c r="B20" s="121">
        <v>7</v>
      </c>
      <c r="C20" s="123">
        <f>H24+H22+H23+H25+H26+H27+H28</f>
        <v>288</v>
      </c>
      <c r="D20" s="47"/>
      <c r="E20" s="40"/>
      <c r="F20" s="48"/>
      <c r="G20" s="13"/>
      <c r="H20" s="101"/>
      <c r="I20" s="39"/>
      <c r="J20" s="54">
        <v>45730</v>
      </c>
      <c r="K20" s="102">
        <v>37</v>
      </c>
      <c r="L20" s="40">
        <v>45551</v>
      </c>
      <c r="M20" s="48" t="s">
        <v>57</v>
      </c>
      <c r="N20" s="38">
        <v>18</v>
      </c>
      <c r="O20" s="60">
        <v>149</v>
      </c>
      <c r="P20" s="55">
        <v>62774.720000000001</v>
      </c>
      <c r="Q20" s="99" t="s">
        <v>61</v>
      </c>
      <c r="R20" s="96">
        <v>45730</v>
      </c>
      <c r="S20" s="123"/>
    </row>
    <row r="21" spans="1:19" ht="16.5" customHeight="1" x14ac:dyDescent="0.2">
      <c r="A21" s="126"/>
      <c r="B21" s="127"/>
      <c r="C21" s="125"/>
      <c r="D21" s="65"/>
      <c r="E21" s="50"/>
      <c r="F21" s="30"/>
      <c r="G21" s="12"/>
      <c r="H21" s="27"/>
      <c r="I21" s="69"/>
      <c r="J21" s="94">
        <v>45743</v>
      </c>
      <c r="K21" s="97">
        <v>68</v>
      </c>
      <c r="L21" s="50">
        <v>45624</v>
      </c>
      <c r="M21" s="30" t="s">
        <v>29</v>
      </c>
      <c r="N21" s="33">
        <v>6</v>
      </c>
      <c r="O21" s="17">
        <v>15</v>
      </c>
      <c r="P21" s="64">
        <v>724943.29</v>
      </c>
      <c r="Q21" s="98" t="s">
        <v>62</v>
      </c>
      <c r="R21" s="100">
        <v>45743</v>
      </c>
      <c r="S21" s="125"/>
    </row>
    <row r="22" spans="1:19" ht="16.5" customHeight="1" x14ac:dyDescent="0.2">
      <c r="A22" s="126"/>
      <c r="B22" s="127"/>
      <c r="C22" s="125"/>
      <c r="D22" s="16" t="s">
        <v>50</v>
      </c>
      <c r="E22" s="11">
        <v>45726</v>
      </c>
      <c r="F22" s="66" t="s">
        <v>29</v>
      </c>
      <c r="G22" s="67">
        <v>18</v>
      </c>
      <c r="H22" s="12">
        <v>10</v>
      </c>
      <c r="I22" s="36">
        <v>40530.26</v>
      </c>
      <c r="J22" s="22">
        <v>45736</v>
      </c>
      <c r="K22" s="52" t="s">
        <v>50</v>
      </c>
      <c r="L22" s="11">
        <v>45726</v>
      </c>
      <c r="M22" s="66" t="s">
        <v>29</v>
      </c>
      <c r="N22" s="67">
        <v>18</v>
      </c>
      <c r="O22" s="12">
        <v>10</v>
      </c>
      <c r="P22" s="104">
        <v>40530.26</v>
      </c>
      <c r="Q22" s="83" t="s">
        <v>50</v>
      </c>
      <c r="R22" s="100">
        <v>45736</v>
      </c>
      <c r="S22" s="125"/>
    </row>
    <row r="23" spans="1:19" ht="16.5" customHeight="1" x14ac:dyDescent="0.2">
      <c r="A23" s="126"/>
      <c r="B23" s="127"/>
      <c r="C23" s="125"/>
      <c r="D23" s="80" t="s">
        <v>51</v>
      </c>
      <c r="E23" s="74">
        <v>45720</v>
      </c>
      <c r="F23" s="75" t="s">
        <v>57</v>
      </c>
      <c r="G23" s="33">
        <v>18</v>
      </c>
      <c r="H23" s="33">
        <v>100</v>
      </c>
      <c r="I23" s="36">
        <v>446088.40833333333</v>
      </c>
      <c r="J23" s="110">
        <v>45756</v>
      </c>
      <c r="K23" s="34" t="s">
        <v>51</v>
      </c>
      <c r="L23" s="74">
        <v>45720</v>
      </c>
      <c r="M23" s="75" t="s">
        <v>57</v>
      </c>
      <c r="N23" s="33">
        <v>18</v>
      </c>
      <c r="O23" s="33">
        <v>100</v>
      </c>
      <c r="P23" s="104">
        <v>446088.40833333333</v>
      </c>
      <c r="Q23" s="112" t="s">
        <v>51</v>
      </c>
      <c r="R23" s="23">
        <v>45756</v>
      </c>
      <c r="S23" s="125"/>
    </row>
    <row r="24" spans="1:19" ht="16.5" customHeight="1" x14ac:dyDescent="0.2">
      <c r="A24" s="126"/>
      <c r="B24" s="127"/>
      <c r="C24" s="125"/>
      <c r="D24" s="16" t="s">
        <v>52</v>
      </c>
      <c r="E24" s="11">
        <v>45728</v>
      </c>
      <c r="F24" s="30" t="s">
        <v>29</v>
      </c>
      <c r="G24" s="12">
        <v>18</v>
      </c>
      <c r="H24" s="12">
        <v>5</v>
      </c>
      <c r="I24" s="35">
        <v>40530.26</v>
      </c>
      <c r="J24" s="70">
        <v>45741</v>
      </c>
      <c r="K24" s="34" t="s">
        <v>52</v>
      </c>
      <c r="L24" s="11">
        <v>45728</v>
      </c>
      <c r="M24" s="30" t="s">
        <v>29</v>
      </c>
      <c r="N24" s="12">
        <v>18</v>
      </c>
      <c r="O24" s="12">
        <v>5</v>
      </c>
      <c r="P24" s="86">
        <v>40530.26</v>
      </c>
      <c r="Q24" s="83" t="s">
        <v>52</v>
      </c>
      <c r="R24" s="23">
        <v>45741</v>
      </c>
      <c r="S24" s="125"/>
    </row>
    <row r="25" spans="1:19" ht="16.5" customHeight="1" x14ac:dyDescent="0.2">
      <c r="A25" s="126"/>
      <c r="B25" s="127"/>
      <c r="C25" s="125"/>
      <c r="D25" s="21" t="s">
        <v>53</v>
      </c>
      <c r="E25" s="15">
        <v>45720</v>
      </c>
      <c r="F25" s="20" t="s">
        <v>58</v>
      </c>
      <c r="G25" s="12">
        <v>14</v>
      </c>
      <c r="H25" s="12">
        <v>150</v>
      </c>
      <c r="I25" s="35">
        <v>63734.508333333339</v>
      </c>
      <c r="J25" s="88"/>
      <c r="K25" s="34"/>
      <c r="L25" s="15"/>
      <c r="M25" s="20"/>
      <c r="N25" s="12"/>
      <c r="O25" s="27"/>
      <c r="P25" s="86"/>
      <c r="Q25" s="83"/>
      <c r="R25" s="23"/>
      <c r="S25" s="125"/>
    </row>
    <row r="26" spans="1:19" ht="16.5" customHeight="1" x14ac:dyDescent="0.2">
      <c r="A26" s="126"/>
      <c r="B26" s="127"/>
      <c r="C26" s="125"/>
      <c r="D26" s="21" t="s">
        <v>54</v>
      </c>
      <c r="E26" s="15">
        <v>45740</v>
      </c>
      <c r="F26" s="20" t="s">
        <v>59</v>
      </c>
      <c r="G26" s="12">
        <v>23</v>
      </c>
      <c r="H26" s="12">
        <v>15</v>
      </c>
      <c r="I26" s="35">
        <v>50923.26</v>
      </c>
      <c r="J26" s="88">
        <v>45756</v>
      </c>
      <c r="K26" s="34" t="s">
        <v>54</v>
      </c>
      <c r="L26" s="15">
        <v>45740</v>
      </c>
      <c r="M26" s="20" t="s">
        <v>59</v>
      </c>
      <c r="N26" s="12">
        <v>23</v>
      </c>
      <c r="O26" s="12">
        <v>15</v>
      </c>
      <c r="P26" s="86">
        <v>50923.26</v>
      </c>
      <c r="Q26" s="34" t="s">
        <v>54</v>
      </c>
      <c r="R26" s="79">
        <v>45756</v>
      </c>
      <c r="S26" s="125"/>
    </row>
    <row r="27" spans="1:19" ht="16.5" customHeight="1" x14ac:dyDescent="0.2">
      <c r="A27" s="126"/>
      <c r="B27" s="127"/>
      <c r="C27" s="125"/>
      <c r="D27" s="21" t="s">
        <v>55</v>
      </c>
      <c r="E27" s="15">
        <v>45734</v>
      </c>
      <c r="F27" s="20" t="s">
        <v>29</v>
      </c>
      <c r="G27" s="12">
        <v>7</v>
      </c>
      <c r="H27" s="12">
        <v>5</v>
      </c>
      <c r="I27" s="35">
        <v>845969.68</v>
      </c>
      <c r="J27" s="88"/>
      <c r="K27" s="34"/>
      <c r="L27" s="15"/>
      <c r="M27" s="20"/>
      <c r="N27" s="12"/>
      <c r="O27" s="27"/>
      <c r="P27" s="86"/>
      <c r="Q27" s="83"/>
      <c r="R27" s="23"/>
      <c r="S27" s="125"/>
    </row>
    <row r="28" spans="1:19" ht="16.5" customHeight="1" thickBot="1" x14ac:dyDescent="0.25">
      <c r="A28" s="120"/>
      <c r="B28" s="122"/>
      <c r="C28" s="124"/>
      <c r="D28" s="71" t="s">
        <v>56</v>
      </c>
      <c r="E28" s="72">
        <v>45742</v>
      </c>
      <c r="F28" s="73" t="s">
        <v>60</v>
      </c>
      <c r="G28" s="32">
        <v>9</v>
      </c>
      <c r="H28" s="32">
        <v>3</v>
      </c>
      <c r="I28" s="90">
        <v>40530.26</v>
      </c>
      <c r="J28" s="103">
        <v>45747</v>
      </c>
      <c r="K28" s="87" t="s">
        <v>56</v>
      </c>
      <c r="L28" s="72">
        <v>45742</v>
      </c>
      <c r="M28" s="73" t="s">
        <v>60</v>
      </c>
      <c r="N28" s="32">
        <v>9</v>
      </c>
      <c r="O28" s="32">
        <v>3</v>
      </c>
      <c r="P28" s="105">
        <v>40530.26</v>
      </c>
      <c r="Q28" s="56" t="s">
        <v>56</v>
      </c>
      <c r="R28" s="78">
        <v>45747</v>
      </c>
      <c r="S28" s="124"/>
    </row>
    <row r="29" spans="1:19" ht="16.5" customHeight="1" x14ac:dyDescent="0.2">
      <c r="A29" s="126" t="s">
        <v>63</v>
      </c>
      <c r="B29" s="127">
        <v>9</v>
      </c>
      <c r="C29" s="125">
        <f>H29+H30+H31+H32+H33+H34+H35+H36+H37</f>
        <v>675</v>
      </c>
      <c r="D29" s="16" t="s">
        <v>64</v>
      </c>
      <c r="E29" s="11">
        <v>45755</v>
      </c>
      <c r="F29" s="66" t="s">
        <v>65</v>
      </c>
      <c r="G29" s="67">
        <v>13</v>
      </c>
      <c r="H29" s="12">
        <v>30</v>
      </c>
      <c r="I29" s="36">
        <v>673856.88</v>
      </c>
      <c r="J29" s="54">
        <v>45805</v>
      </c>
      <c r="K29" s="52" t="s">
        <v>64</v>
      </c>
      <c r="L29" s="11">
        <v>45755</v>
      </c>
      <c r="M29" s="66" t="s">
        <v>65</v>
      </c>
      <c r="N29" s="67">
        <v>13</v>
      </c>
      <c r="O29" s="12">
        <v>30</v>
      </c>
      <c r="P29" s="104">
        <v>673856.88</v>
      </c>
      <c r="Q29" s="102" t="s">
        <v>64</v>
      </c>
      <c r="R29" s="79">
        <v>45805</v>
      </c>
      <c r="S29" s="125"/>
    </row>
    <row r="30" spans="1:19" ht="16.5" customHeight="1" x14ac:dyDescent="0.2">
      <c r="A30" s="126"/>
      <c r="B30" s="127"/>
      <c r="C30" s="125"/>
      <c r="D30" s="80" t="s">
        <v>66</v>
      </c>
      <c r="E30" s="74">
        <v>45758</v>
      </c>
      <c r="F30" s="30" t="s">
        <v>29</v>
      </c>
      <c r="G30" s="33">
        <v>6</v>
      </c>
      <c r="H30" s="33">
        <v>5</v>
      </c>
      <c r="I30" s="36">
        <v>48636.31</v>
      </c>
      <c r="J30" s="110">
        <v>45813</v>
      </c>
      <c r="K30" s="34" t="s">
        <v>66</v>
      </c>
      <c r="L30" s="74">
        <v>45758</v>
      </c>
      <c r="M30" s="30" t="s">
        <v>29</v>
      </c>
      <c r="N30" s="33">
        <v>6</v>
      </c>
      <c r="O30" s="33">
        <v>5</v>
      </c>
      <c r="P30" s="104">
        <v>48636.31</v>
      </c>
      <c r="Q30" s="30" t="s">
        <v>66</v>
      </c>
      <c r="R30" s="82">
        <v>45813</v>
      </c>
      <c r="S30" s="125"/>
    </row>
    <row r="31" spans="1:19" ht="16.5" customHeight="1" x14ac:dyDescent="0.2">
      <c r="A31" s="126"/>
      <c r="B31" s="127"/>
      <c r="C31" s="125"/>
      <c r="D31" s="16" t="s">
        <v>67</v>
      </c>
      <c r="E31" s="11">
        <v>45764</v>
      </c>
      <c r="F31" s="30" t="s">
        <v>68</v>
      </c>
      <c r="G31" s="12">
        <v>18</v>
      </c>
      <c r="H31" s="12">
        <v>50</v>
      </c>
      <c r="I31" s="35">
        <v>73942.09</v>
      </c>
      <c r="J31" s="22">
        <v>45805</v>
      </c>
      <c r="K31" s="52" t="s">
        <v>67</v>
      </c>
      <c r="L31" s="11">
        <v>45764</v>
      </c>
      <c r="M31" s="30" t="s">
        <v>68</v>
      </c>
      <c r="N31" s="12">
        <v>18</v>
      </c>
      <c r="O31" s="12">
        <v>50</v>
      </c>
      <c r="P31" s="37">
        <v>73942.09</v>
      </c>
      <c r="Q31" s="34" t="s">
        <v>67</v>
      </c>
      <c r="R31" s="88">
        <v>45805</v>
      </c>
      <c r="S31" s="125"/>
    </row>
    <row r="32" spans="1:19" ht="16.5" customHeight="1" x14ac:dyDescent="0.2">
      <c r="A32" s="126"/>
      <c r="B32" s="127"/>
      <c r="C32" s="125"/>
      <c r="D32" s="21" t="s">
        <v>69</v>
      </c>
      <c r="E32" s="15">
        <v>45769</v>
      </c>
      <c r="F32" s="20" t="s">
        <v>70</v>
      </c>
      <c r="G32" s="12">
        <v>4</v>
      </c>
      <c r="H32" s="12">
        <v>10</v>
      </c>
      <c r="I32" s="35">
        <v>61107.91</v>
      </c>
      <c r="J32" s="22">
        <v>45792</v>
      </c>
      <c r="K32" s="53" t="s">
        <v>69</v>
      </c>
      <c r="L32" s="15">
        <v>45769</v>
      </c>
      <c r="M32" s="20" t="s">
        <v>70</v>
      </c>
      <c r="N32" s="12">
        <v>4</v>
      </c>
      <c r="O32" s="12">
        <v>10</v>
      </c>
      <c r="P32" s="64">
        <v>61107.91</v>
      </c>
      <c r="Q32" s="53" t="s">
        <v>69</v>
      </c>
      <c r="R32" s="88">
        <v>45792</v>
      </c>
      <c r="S32" s="125"/>
    </row>
    <row r="33" spans="1:19" ht="16.5" customHeight="1" x14ac:dyDescent="0.2">
      <c r="A33" s="126"/>
      <c r="B33" s="127"/>
      <c r="C33" s="125"/>
      <c r="D33" s="21" t="s">
        <v>71</v>
      </c>
      <c r="E33" s="15">
        <v>45765</v>
      </c>
      <c r="F33" s="20" t="s">
        <v>68</v>
      </c>
      <c r="G33" s="12">
        <v>18</v>
      </c>
      <c r="H33" s="12">
        <v>30</v>
      </c>
      <c r="I33" s="35">
        <v>73942.09</v>
      </c>
      <c r="J33" s="22">
        <v>45805</v>
      </c>
      <c r="K33" s="53" t="s">
        <v>71</v>
      </c>
      <c r="L33" s="15">
        <v>45765</v>
      </c>
      <c r="M33" s="20" t="s">
        <v>68</v>
      </c>
      <c r="N33" s="12">
        <v>18</v>
      </c>
      <c r="O33" s="12">
        <v>30</v>
      </c>
      <c r="P33" s="64">
        <v>73942.09</v>
      </c>
      <c r="Q33" s="53" t="s">
        <v>71</v>
      </c>
      <c r="R33" s="79">
        <v>45805</v>
      </c>
      <c r="S33" s="125"/>
    </row>
    <row r="34" spans="1:19" ht="16.5" customHeight="1" x14ac:dyDescent="0.2">
      <c r="A34" s="126"/>
      <c r="B34" s="127"/>
      <c r="C34" s="125"/>
      <c r="D34" s="21" t="s">
        <v>72</v>
      </c>
      <c r="E34" s="15">
        <v>45765</v>
      </c>
      <c r="F34" s="20" t="s">
        <v>30</v>
      </c>
      <c r="G34" s="12">
        <v>4</v>
      </c>
      <c r="H34" s="12">
        <v>150</v>
      </c>
      <c r="I34" s="35">
        <v>64033.51</v>
      </c>
      <c r="J34" s="22">
        <v>45805</v>
      </c>
      <c r="K34" s="53" t="s">
        <v>72</v>
      </c>
      <c r="L34" s="15">
        <v>45765</v>
      </c>
      <c r="M34" s="20" t="s">
        <v>30</v>
      </c>
      <c r="N34" s="12">
        <v>4</v>
      </c>
      <c r="O34" s="12">
        <v>150</v>
      </c>
      <c r="P34" s="64">
        <v>64033.51</v>
      </c>
      <c r="Q34" s="53" t="s">
        <v>72</v>
      </c>
      <c r="R34" s="88">
        <v>45805</v>
      </c>
      <c r="S34" s="125"/>
    </row>
    <row r="35" spans="1:19" ht="16.5" customHeight="1" x14ac:dyDescent="0.2">
      <c r="A35" s="126"/>
      <c r="B35" s="127"/>
      <c r="C35" s="125"/>
      <c r="D35" s="16" t="s">
        <v>73</v>
      </c>
      <c r="E35" s="11">
        <v>45771</v>
      </c>
      <c r="F35" s="30" t="s">
        <v>74</v>
      </c>
      <c r="G35" s="33">
        <v>33</v>
      </c>
      <c r="H35" s="33">
        <v>150</v>
      </c>
      <c r="I35" s="109">
        <v>64033.51</v>
      </c>
      <c r="J35" s="106"/>
      <c r="K35" s="107"/>
      <c r="L35" s="11"/>
      <c r="M35" s="30"/>
      <c r="N35" s="33"/>
      <c r="O35" s="17"/>
      <c r="P35" s="37"/>
      <c r="Q35" s="107"/>
      <c r="R35" s="106"/>
      <c r="S35" s="125"/>
    </row>
    <row r="36" spans="1:19" ht="16.5" customHeight="1" x14ac:dyDescent="0.2">
      <c r="A36" s="126"/>
      <c r="B36" s="127"/>
      <c r="C36" s="125"/>
      <c r="D36" s="16" t="s">
        <v>75</v>
      </c>
      <c r="E36" s="11">
        <v>45775</v>
      </c>
      <c r="F36" s="30" t="s">
        <v>74</v>
      </c>
      <c r="G36" s="67">
        <v>33</v>
      </c>
      <c r="H36" s="33">
        <v>100</v>
      </c>
      <c r="I36" s="36">
        <v>64033.51</v>
      </c>
      <c r="J36" s="106"/>
      <c r="K36" s="107"/>
      <c r="L36" s="50"/>
      <c r="M36" s="66"/>
      <c r="N36" s="67"/>
      <c r="O36" s="68"/>
      <c r="P36" s="108"/>
      <c r="Q36" s="107"/>
      <c r="R36" s="106"/>
      <c r="S36" s="125"/>
    </row>
    <row r="37" spans="1:19" ht="16.5" customHeight="1" thickBot="1" x14ac:dyDescent="0.25">
      <c r="A37" s="120"/>
      <c r="B37" s="122"/>
      <c r="C37" s="124"/>
      <c r="D37" s="61" t="s">
        <v>76</v>
      </c>
      <c r="E37" s="57">
        <v>45771</v>
      </c>
      <c r="F37" s="51" t="s">
        <v>74</v>
      </c>
      <c r="G37" s="32">
        <v>33</v>
      </c>
      <c r="H37" s="62">
        <v>150</v>
      </c>
      <c r="I37" s="59">
        <v>64033.51</v>
      </c>
      <c r="J37" s="103"/>
      <c r="K37" s="87"/>
      <c r="L37" s="72"/>
      <c r="M37" s="73"/>
      <c r="N37" s="32"/>
      <c r="O37" s="32"/>
      <c r="P37" s="105"/>
      <c r="Q37" s="87"/>
      <c r="R37" s="103"/>
      <c r="S37" s="124"/>
    </row>
    <row r="38" spans="1:19" ht="16.5" customHeight="1" x14ac:dyDescent="0.2">
      <c r="A38" s="119" t="s">
        <v>77</v>
      </c>
      <c r="B38" s="121">
        <v>2</v>
      </c>
      <c r="C38" s="123">
        <f>H38+H39</f>
        <v>50</v>
      </c>
      <c r="D38" s="16" t="s">
        <v>78</v>
      </c>
      <c r="E38" s="11">
        <v>45782</v>
      </c>
      <c r="F38" s="20" t="s">
        <v>30</v>
      </c>
      <c r="G38" s="67">
        <v>4</v>
      </c>
      <c r="H38" s="12">
        <v>30</v>
      </c>
      <c r="I38" s="36">
        <v>64033.51</v>
      </c>
      <c r="J38" s="54">
        <v>45805</v>
      </c>
      <c r="K38" s="52" t="s">
        <v>78</v>
      </c>
      <c r="L38" s="11">
        <v>45782</v>
      </c>
      <c r="M38" s="20" t="s">
        <v>30</v>
      </c>
      <c r="N38" s="67">
        <v>4</v>
      </c>
      <c r="O38" s="12">
        <v>30</v>
      </c>
      <c r="P38" s="55">
        <v>64033.51</v>
      </c>
      <c r="Q38" s="102" t="s">
        <v>78</v>
      </c>
      <c r="R38" s="79">
        <v>45805</v>
      </c>
      <c r="S38" s="123"/>
    </row>
    <row r="39" spans="1:19" ht="16.5" customHeight="1" thickBot="1" x14ac:dyDescent="0.25">
      <c r="A39" s="120"/>
      <c r="B39" s="122"/>
      <c r="C39" s="124"/>
      <c r="D39" s="71" t="s">
        <v>79</v>
      </c>
      <c r="E39" s="72">
        <v>45790</v>
      </c>
      <c r="F39" s="73" t="s">
        <v>29</v>
      </c>
      <c r="G39" s="32">
        <v>7</v>
      </c>
      <c r="H39" s="32">
        <v>20</v>
      </c>
      <c r="I39" s="90">
        <v>61107.91</v>
      </c>
      <c r="J39" s="113">
        <v>45803</v>
      </c>
      <c r="K39" s="87" t="s">
        <v>79</v>
      </c>
      <c r="L39" s="72">
        <v>45790</v>
      </c>
      <c r="M39" s="73" t="s">
        <v>29</v>
      </c>
      <c r="N39" s="32">
        <v>7</v>
      </c>
      <c r="O39" s="32">
        <v>20</v>
      </c>
      <c r="P39" s="76">
        <v>61107.91</v>
      </c>
      <c r="Q39" s="87" t="s">
        <v>79</v>
      </c>
      <c r="R39" s="78">
        <v>45803</v>
      </c>
      <c r="S39" s="124"/>
    </row>
    <row r="40" spans="1:19" ht="16.5" customHeight="1" x14ac:dyDescent="0.2">
      <c r="A40" s="119" t="s">
        <v>80</v>
      </c>
      <c r="B40" s="121">
        <v>2</v>
      </c>
      <c r="C40" s="123">
        <f>H40+H41</f>
        <v>30</v>
      </c>
      <c r="D40" s="16" t="s">
        <v>82</v>
      </c>
      <c r="E40" s="11">
        <v>45811</v>
      </c>
      <c r="F40" s="66" t="s">
        <v>20</v>
      </c>
      <c r="G40" s="13">
        <v>3</v>
      </c>
      <c r="H40" s="12">
        <v>15</v>
      </c>
      <c r="I40" s="39">
        <v>61107.91</v>
      </c>
      <c r="J40" s="54"/>
      <c r="K40" s="52"/>
      <c r="L40" s="11"/>
      <c r="M40" s="20"/>
      <c r="N40" s="12"/>
      <c r="O40" s="12"/>
      <c r="P40" s="55"/>
      <c r="Q40" s="102"/>
      <c r="R40" s="79"/>
      <c r="S40" s="123"/>
    </row>
    <row r="41" spans="1:19" ht="16.5" customHeight="1" thickBot="1" x14ac:dyDescent="0.25">
      <c r="A41" s="120"/>
      <c r="B41" s="122"/>
      <c r="C41" s="124"/>
      <c r="D41" s="71" t="s">
        <v>81</v>
      </c>
      <c r="E41" s="72">
        <v>45824</v>
      </c>
      <c r="F41" s="73" t="s">
        <v>29</v>
      </c>
      <c r="G41" s="62">
        <v>18</v>
      </c>
      <c r="H41" s="32">
        <v>15</v>
      </c>
      <c r="I41" s="59">
        <v>17981.55</v>
      </c>
      <c r="J41" s="113"/>
      <c r="K41" s="115"/>
      <c r="L41" s="72"/>
      <c r="M41" s="73"/>
      <c r="N41" s="62"/>
      <c r="O41" s="62"/>
      <c r="P41" s="116"/>
      <c r="Q41" s="117"/>
      <c r="R41" s="118"/>
      <c r="S41" s="125"/>
    </row>
    <row r="42" spans="1:19" x14ac:dyDescent="0.2">
      <c r="S42" s="114"/>
    </row>
  </sheetData>
  <mergeCells count="43">
    <mergeCell ref="F4:G4"/>
    <mergeCell ref="A29:A37"/>
    <mergeCell ref="B29:B37"/>
    <mergeCell ref="C29:C37"/>
    <mergeCell ref="S6:S12"/>
    <mergeCell ref="S13:S19"/>
    <mergeCell ref="A13:A19"/>
    <mergeCell ref="C13:C19"/>
    <mergeCell ref="B13:B19"/>
    <mergeCell ref="A6:A12"/>
    <mergeCell ref="B6:B12"/>
    <mergeCell ref="C6:C12"/>
    <mergeCell ref="R4:R5"/>
    <mergeCell ref="H4:H5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O4:O5"/>
    <mergeCell ref="Q4:Q5"/>
    <mergeCell ref="K4:K5"/>
    <mergeCell ref="L4:L5"/>
    <mergeCell ref="M4:N4"/>
    <mergeCell ref="E4:E5"/>
    <mergeCell ref="S20:S28"/>
    <mergeCell ref="A20:A28"/>
    <mergeCell ref="B20:B28"/>
    <mergeCell ref="C20:C28"/>
    <mergeCell ref="S29:S37"/>
    <mergeCell ref="A40:A41"/>
    <mergeCell ref="B40:B41"/>
    <mergeCell ref="C40:C41"/>
    <mergeCell ref="S40:S41"/>
    <mergeCell ref="A38:A39"/>
    <mergeCell ref="B38:B39"/>
    <mergeCell ref="C38:C39"/>
    <mergeCell ref="S38:S39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январь-июнь 2025</vt:lpstr>
      <vt:lpstr>'январь-июнь 2025'!Заголовки_для_печати</vt:lpstr>
    </vt:vector>
  </TitlesOfParts>
  <Company>ЗАО ТФ "Ватт"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Тех.прис</cp:lastModifiedBy>
  <cp:lastPrinted>2017-02-06T07:15:45Z</cp:lastPrinted>
  <dcterms:created xsi:type="dcterms:W3CDTF">2010-06-29T10:13:20Z</dcterms:created>
  <dcterms:modified xsi:type="dcterms:W3CDTF">2025-07-04T10:52:01Z</dcterms:modified>
</cp:coreProperties>
</file>